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SafeCare\"/>
    </mc:Choice>
  </mc:AlternateContent>
  <bookViews>
    <workbookView xWindow="0" yWindow="0" windowWidth="17250" windowHeight="7030" tabRatio="543"/>
  </bookViews>
  <sheets>
    <sheet name="Overview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Q22" i="1" l="1"/>
  <c r="G22" i="1" l="1"/>
  <c r="F22" i="1"/>
  <c r="L22" i="1" l="1"/>
  <c r="N5" i="1"/>
  <c r="O5" i="1"/>
  <c r="P5" i="1" l="1"/>
  <c r="E22" i="1"/>
  <c r="D22" i="1"/>
  <c r="C22" i="1"/>
  <c r="B22" i="1"/>
  <c r="K22" i="1" l="1"/>
  <c r="J22" i="1"/>
  <c r="N6" i="1"/>
  <c r="O6" i="1"/>
  <c r="N7" i="1"/>
  <c r="O7" i="1"/>
  <c r="O8" i="1"/>
  <c r="P8" i="1" s="1"/>
  <c r="P6" i="1" l="1"/>
  <c r="P7" i="1"/>
  <c r="O21" i="1" l="1"/>
  <c r="N21" i="1"/>
  <c r="O20" i="1"/>
  <c r="N20" i="1"/>
  <c r="O19" i="1"/>
  <c r="N19" i="1"/>
  <c r="N18" i="1"/>
  <c r="O18" i="1"/>
  <c r="N17" i="1"/>
  <c r="O17" i="1"/>
  <c r="N16" i="1"/>
  <c r="O16" i="1"/>
  <c r="O15" i="1"/>
  <c r="N15" i="1"/>
  <c r="N14" i="1"/>
  <c r="O14" i="1"/>
  <c r="O13" i="1"/>
  <c r="N13" i="1"/>
  <c r="N12" i="1"/>
  <c r="O12" i="1"/>
  <c r="O11" i="1"/>
  <c r="N11" i="1"/>
  <c r="N9" i="1"/>
  <c r="O9" i="1"/>
  <c r="P21" i="1" l="1"/>
  <c r="P13" i="1"/>
  <c r="P12" i="1"/>
  <c r="P17" i="1"/>
  <c r="P15" i="1"/>
  <c r="P19" i="1"/>
  <c r="P11" i="1"/>
  <c r="P20" i="1"/>
  <c r="P18" i="1"/>
  <c r="P9" i="1"/>
  <c r="P14" i="1"/>
  <c r="P16" i="1"/>
  <c r="I22" i="1" l="1"/>
  <c r="H22" i="1"/>
  <c r="M22" i="1" l="1"/>
  <c r="O22" i="1"/>
  <c r="N22" i="1"/>
  <c r="P22" i="1" l="1"/>
</calcChain>
</file>

<file path=xl/sharedStrings.xml><?xml version="1.0" encoding="utf-8"?>
<sst xmlns="http://schemas.openxmlformats.org/spreadsheetml/2006/main" count="95" uniqueCount="33">
  <si>
    <t>Day</t>
  </si>
  <si>
    <t>Night</t>
  </si>
  <si>
    <t>Total</t>
  </si>
  <si>
    <t>RN</t>
  </si>
  <si>
    <t>CSW</t>
  </si>
  <si>
    <t>Overall</t>
  </si>
  <si>
    <t>Ward</t>
  </si>
  <si>
    <t>Planned</t>
  </si>
  <si>
    <t>Actual</t>
  </si>
  <si>
    <t>Farndale</t>
  </si>
  <si>
    <t>Granby</t>
  </si>
  <si>
    <t>ITU/HDU</t>
  </si>
  <si>
    <t>Littondale</t>
  </si>
  <si>
    <t>Maternity</t>
  </si>
  <si>
    <t>Nidderdale</t>
  </si>
  <si>
    <t>Oakdale</t>
  </si>
  <si>
    <t>Trinity</t>
  </si>
  <si>
    <t>Woodlands</t>
  </si>
  <si>
    <t>Fill (%)</t>
  </si>
  <si>
    <t>Patient</t>
  </si>
  <si>
    <t>Days</t>
  </si>
  <si>
    <t>CHPPD</t>
  </si>
  <si>
    <t>Byland</t>
  </si>
  <si>
    <t>Special Care Baby Unit</t>
  </si>
  <si>
    <t>Jervaulx</t>
  </si>
  <si>
    <t>-</t>
  </si>
  <si>
    <t>Acute Frailty Unit</t>
  </si>
  <si>
    <t>Lascelles</t>
  </si>
  <si>
    <t>Rowan</t>
  </si>
  <si>
    <t>Wensleydale</t>
  </si>
  <si>
    <t>Fountains</t>
  </si>
  <si>
    <t>April</t>
  </si>
  <si>
    <t>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</si>
</sst>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ck">
        <color theme="1"/>
      </bottom>
      <diagonal/>
    </border>
    <border>
      <left/>
      <right style="hair">
        <color indexed="64"/>
      </right>
      <top/>
      <bottom style="thick">
        <color theme="1"/>
      </bottom>
      <diagonal/>
    </border>
    <border>
      <left style="hair">
        <color indexed="64"/>
      </left>
      <right/>
      <top/>
      <bottom style="thick">
        <color theme="1"/>
      </bottom>
      <diagonal/>
    </border>
    <border>
      <left style="hair">
        <color indexed="64"/>
      </left>
      <right style="hair">
        <color indexed="64"/>
      </right>
      <top/>
      <bottom style="thick">
        <color theme="1"/>
      </bottom>
      <diagonal/>
    </border>
    <border>
      <left/>
      <right/>
      <top style="thick">
        <color theme="1"/>
      </top>
      <bottom/>
      <diagonal/>
    </border>
    <border>
      <left/>
      <right style="hair">
        <color indexed="64"/>
      </right>
      <top style="thick">
        <color theme="1"/>
      </top>
      <bottom/>
      <diagonal/>
    </border>
    <border>
      <left style="hair">
        <color indexed="64"/>
      </left>
      <right/>
      <top style="thick">
        <color theme="1"/>
      </top>
      <bottom/>
      <diagonal/>
    </border>
    <border>
      <left style="hair">
        <color indexed="64"/>
      </left>
      <right style="hair">
        <color indexed="64"/>
      </right>
      <top style="thick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thick">
        <color theme="1"/>
      </bottom>
      <diagonal/>
    </border>
    <border>
      <left/>
      <right style="medium">
        <color theme="1"/>
      </right>
      <top style="thick">
        <color theme="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3" xfId="0" applyFill="1" applyBorder="1"/>
    <xf numFmtId="0" fontId="0" fillId="2" borderId="0" xfId="0" applyFill="1" applyBorder="1"/>
    <xf numFmtId="9" fontId="0" fillId="2" borderId="3" xfId="1" applyFont="1" applyFill="1" applyBorder="1"/>
    <xf numFmtId="9" fontId="0" fillId="2" borderId="0" xfId="1" applyFont="1" applyFill="1" applyBorder="1"/>
    <xf numFmtId="9" fontId="0" fillId="2" borderId="1" xfId="1" applyFont="1" applyFill="1" applyBorder="1"/>
    <xf numFmtId="0" fontId="3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0" xfId="0" applyFont="1" applyFill="1" applyBorder="1"/>
    <xf numFmtId="0" fontId="2" fillId="2" borderId="1" xfId="0" applyFont="1" applyFill="1" applyBorder="1"/>
    <xf numFmtId="0" fontId="2" fillId="2" borderId="0" xfId="0" applyFont="1" applyFill="1"/>
    <xf numFmtId="0" fontId="0" fillId="2" borderId="5" xfId="0" applyFont="1" applyFill="1" applyBorder="1"/>
    <xf numFmtId="0" fontId="0" fillId="2" borderId="6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/>
    <xf numFmtId="0" fontId="2" fillId="2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8" xfId="0" applyFont="1" applyFill="1" applyBorder="1"/>
    <xf numFmtId="9" fontId="2" fillId="2" borderId="10" xfId="1" applyFont="1" applyFill="1" applyBorder="1"/>
    <xf numFmtId="9" fontId="2" fillId="2" borderId="8" xfId="1" applyFont="1" applyFill="1" applyBorder="1"/>
    <xf numFmtId="9" fontId="2" fillId="2" borderId="9" xfId="1" applyFont="1" applyFill="1" applyBorder="1"/>
    <xf numFmtId="0" fontId="2" fillId="2" borderId="11" xfId="0" applyFont="1" applyFill="1" applyBorder="1"/>
    <xf numFmtId="164" fontId="2" fillId="2" borderId="8" xfId="0" applyNumberFormat="1" applyFont="1" applyFill="1" applyBorder="1"/>
    <xf numFmtId="164" fontId="2" fillId="2" borderId="10" xfId="0" applyNumberFormat="1" applyFont="1" applyFill="1" applyBorder="1"/>
    <xf numFmtId="0" fontId="2" fillId="2" borderId="13" xfId="0" applyFont="1" applyFill="1" applyBorder="1"/>
    <xf numFmtId="0" fontId="0" fillId="2" borderId="14" xfId="0" applyFill="1" applyBorder="1"/>
    <xf numFmtId="164" fontId="2" fillId="2" borderId="15" xfId="0" applyNumberFormat="1" applyFont="1" applyFill="1" applyBorder="1"/>
    <xf numFmtId="0" fontId="0" fillId="0" borderId="2" xfId="0" applyFill="1" applyBorder="1"/>
    <xf numFmtId="164" fontId="0" fillId="0" borderId="3" xfId="0" applyNumberFormat="1" applyFill="1" applyBorder="1"/>
    <xf numFmtId="164" fontId="0" fillId="0" borderId="0" xfId="0" applyNumberFormat="1" applyFill="1" applyBorder="1"/>
    <xf numFmtId="164" fontId="0" fillId="0" borderId="13" xfId="0" applyNumberFormat="1" applyFill="1" applyBorder="1"/>
    <xf numFmtId="0" fontId="0" fillId="0" borderId="1" xfId="0" applyFill="1" applyBorder="1"/>
    <xf numFmtId="0" fontId="0" fillId="0" borderId="3" xfId="0" applyFill="1" applyBorder="1"/>
    <xf numFmtId="0" fontId="0" fillId="0" borderId="0" xfId="0" applyFill="1" applyBorder="1"/>
    <xf numFmtId="0" fontId="0" fillId="0" borderId="0" xfId="0" applyFill="1"/>
    <xf numFmtId="0" fontId="0" fillId="2" borderId="1" xfId="0" applyFont="1" applyFill="1" applyBorder="1"/>
    <xf numFmtId="0" fontId="0" fillId="2" borderId="2" xfId="0" applyFill="1" applyBorder="1"/>
    <xf numFmtId="164" fontId="0" fillId="2" borderId="13" xfId="0" applyNumberFormat="1" applyFill="1" applyBorder="1"/>
    <xf numFmtId="164" fontId="0" fillId="2" borderId="3" xfId="0" applyNumberFormat="1" applyFill="1" applyBorder="1"/>
    <xf numFmtId="164" fontId="0" fillId="2" borderId="0" xfId="0" applyNumberFormat="1" applyFill="1" applyBorder="1"/>
    <xf numFmtId="2" fontId="2" fillId="2" borderId="9" xfId="0" applyNumberFormat="1" applyFont="1" applyFill="1" applyBorder="1"/>
    <xf numFmtId="2" fontId="2" fillId="2" borderId="0" xfId="0" applyNumberFormat="1" applyFont="1" applyFill="1" applyBorder="1"/>
    <xf numFmtId="9" fontId="2" fillId="2" borderId="0" xfId="1" applyFont="1" applyFill="1" applyBorder="1"/>
    <xf numFmtId="164" fontId="2" fillId="2" borderId="0" xfId="0" applyNumberFormat="1" applyFont="1" applyFill="1" applyBorder="1"/>
    <xf numFmtId="0" fontId="2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0" fillId="4" borderId="12" xfId="0" applyFont="1" applyFill="1" applyBorder="1" applyAlignment="1">
      <alignment horizontal="center"/>
    </xf>
    <xf numFmtId="0" fontId="0" fillId="4" borderId="0" xfId="0" applyFont="1" applyFill="1" applyAlignment="1">
      <alignment horizontal="center"/>
    </xf>
  </cellXfs>
  <cellStyles count="5">
    <cellStyle name="Normal" xfId="0" builtinId="0"/>
    <cellStyle name="Normal 2" xfId="2"/>
    <cellStyle name="Normal 3" xfId="4"/>
    <cellStyle name="Percent" xfId="1" builtinId="5"/>
    <cellStyle name="Percent 2" xfId="3"/>
  </cellStyles>
  <dxfs count="14">
    <dxf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Flat">
      <a:dk1>
        <a:srgbClr val="424456"/>
      </a:dk1>
      <a:lt1>
        <a:srgbClr val="FFFFFF"/>
      </a:lt1>
      <a:dk2>
        <a:srgbClr val="000000"/>
      </a:dk2>
      <a:lt2>
        <a:srgbClr val="1ABC9C"/>
      </a:lt2>
      <a:accent1>
        <a:srgbClr val="FF495E"/>
      </a:accent1>
      <a:accent2>
        <a:srgbClr val="FF7F50"/>
      </a:accent2>
      <a:accent3>
        <a:srgbClr val="F1C40F"/>
      </a:accent3>
      <a:accent4>
        <a:srgbClr val="2ECC71"/>
      </a:accent4>
      <a:accent5>
        <a:srgbClr val="0563C1"/>
      </a:accent5>
      <a:accent6>
        <a:srgbClr val="B4DCFA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B24"/>
  <sheetViews>
    <sheetView showGridLines="0" tabSelected="1" zoomScale="80" zoomScaleNormal="80" workbookViewId="0">
      <pane ySplit="1" topLeftCell="A2" activePane="bottomLeft" state="frozen"/>
      <selection pane="bottomLeft" activeCell="P9" sqref="P9"/>
    </sheetView>
  </sheetViews>
  <sheetFormatPr defaultColWidth="9.08984375" defaultRowHeight="14.5" x14ac:dyDescent="0.35"/>
  <cols>
    <col min="1" max="1" width="19.90625" style="1" bestFit="1" customWidth="1"/>
    <col min="2" max="2" width="8.36328125" style="1" bestFit="1" customWidth="1"/>
    <col min="3" max="4" width="8.7265625" style="1" bestFit="1" customWidth="1"/>
    <col min="5" max="5" width="9" style="1" bestFit="1" customWidth="1"/>
    <col min="6" max="6" width="8.36328125" style="1" bestFit="1" customWidth="1"/>
    <col min="7" max="7" width="8.7265625" style="1" bestFit="1" customWidth="1"/>
    <col min="8" max="8" width="8.36328125" style="1" bestFit="1" customWidth="1"/>
    <col min="9" max="9" width="8" style="1" bestFit="1" customWidth="1"/>
    <col min="10" max="10" width="9" style="1" bestFit="1" customWidth="1"/>
    <col min="11" max="11" width="7.90625" style="1" bestFit="1" customWidth="1"/>
    <col min="12" max="12" width="8" style="1" customWidth="1"/>
    <col min="13" max="13" width="7.90625" style="1" bestFit="1" customWidth="1"/>
    <col min="14" max="14" width="8" style="1" bestFit="1" customWidth="1"/>
    <col min="15" max="16" width="9" style="1" bestFit="1" customWidth="1"/>
    <col min="17" max="17" width="7.453125" style="1" bestFit="1" customWidth="1"/>
    <col min="18" max="19" width="5.54296875" style="1" bestFit="1" customWidth="1"/>
    <col min="20" max="20" width="7.453125" style="1" bestFit="1" customWidth="1"/>
    <col min="21" max="21" width="19.90625" style="1" bestFit="1" customWidth="1"/>
    <col min="22" max="22" width="9.6328125" style="1" bestFit="1" customWidth="1"/>
    <col min="23" max="25" width="7.08984375" style="1" bestFit="1" customWidth="1"/>
    <col min="26" max="26" width="8" style="1" customWidth="1"/>
    <col min="27" max="27" width="7.90625" style="1" customWidth="1"/>
    <col min="28" max="28" width="7.453125" style="1" bestFit="1" customWidth="1"/>
    <col min="29" max="16384" width="9.08984375" style="1"/>
  </cols>
  <sheetData>
    <row r="1" spans="1:28" x14ac:dyDescent="0.35">
      <c r="B1" s="58" t="s">
        <v>32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60"/>
      <c r="U1" s="63" t="s">
        <v>31</v>
      </c>
      <c r="V1" s="64"/>
      <c r="W1" s="64"/>
      <c r="X1" s="64"/>
      <c r="Y1" s="64"/>
      <c r="Z1" s="64"/>
      <c r="AA1" s="64"/>
      <c r="AB1" s="64"/>
    </row>
    <row r="2" spans="1:28" x14ac:dyDescent="0.35">
      <c r="A2" s="8"/>
      <c r="B2" s="55" t="s">
        <v>0</v>
      </c>
      <c r="C2" s="56"/>
      <c r="D2" s="56"/>
      <c r="E2" s="57"/>
      <c r="F2" s="55" t="s">
        <v>1</v>
      </c>
      <c r="G2" s="56"/>
      <c r="H2" s="56"/>
      <c r="I2" s="57"/>
      <c r="J2" s="55" t="s">
        <v>0</v>
      </c>
      <c r="K2" s="56"/>
      <c r="L2" s="56" t="s">
        <v>1</v>
      </c>
      <c r="M2" s="57"/>
      <c r="N2" s="55" t="s">
        <v>2</v>
      </c>
      <c r="O2" s="56"/>
      <c r="P2" s="57"/>
      <c r="Q2" s="9" t="s">
        <v>19</v>
      </c>
      <c r="R2" s="55" t="s">
        <v>21</v>
      </c>
      <c r="S2" s="56"/>
      <c r="T2" s="62"/>
      <c r="U2" s="54"/>
      <c r="V2" s="56" t="s">
        <v>0</v>
      </c>
      <c r="W2" s="56"/>
      <c r="X2" s="56" t="s">
        <v>1</v>
      </c>
      <c r="Y2" s="57"/>
      <c r="Z2" s="61" t="s">
        <v>21</v>
      </c>
      <c r="AA2" s="61"/>
      <c r="AB2" s="61"/>
    </row>
    <row r="3" spans="1:28" x14ac:dyDescent="0.35">
      <c r="A3" s="8"/>
      <c r="B3" s="55" t="s">
        <v>3</v>
      </c>
      <c r="C3" s="56"/>
      <c r="D3" s="56" t="s">
        <v>4</v>
      </c>
      <c r="E3" s="57"/>
      <c r="F3" s="55" t="s">
        <v>3</v>
      </c>
      <c r="G3" s="56"/>
      <c r="H3" s="56" t="s">
        <v>4</v>
      </c>
      <c r="I3" s="57"/>
      <c r="J3" s="22" t="s">
        <v>3</v>
      </c>
      <c r="K3" s="23" t="s">
        <v>4</v>
      </c>
      <c r="L3" s="23" t="s">
        <v>3</v>
      </c>
      <c r="M3" s="24" t="s">
        <v>4</v>
      </c>
      <c r="N3" s="10" t="s">
        <v>3</v>
      </c>
      <c r="O3" s="11" t="s">
        <v>4</v>
      </c>
      <c r="P3" s="12" t="s">
        <v>2</v>
      </c>
      <c r="Q3" s="9" t="s">
        <v>20</v>
      </c>
      <c r="R3" s="10" t="s">
        <v>3</v>
      </c>
      <c r="S3" s="11" t="s">
        <v>4</v>
      </c>
      <c r="T3" s="34" t="s">
        <v>5</v>
      </c>
      <c r="U3" s="11"/>
      <c r="V3" s="23" t="s">
        <v>3</v>
      </c>
      <c r="W3" s="23" t="s">
        <v>4</v>
      </c>
      <c r="X3" s="23" t="s">
        <v>3</v>
      </c>
      <c r="Y3" s="24" t="s">
        <v>4</v>
      </c>
      <c r="Z3" s="13" t="s">
        <v>3</v>
      </c>
      <c r="AA3" s="13" t="s">
        <v>4</v>
      </c>
      <c r="AB3" s="13" t="s">
        <v>5</v>
      </c>
    </row>
    <row r="4" spans="1:28" ht="15" thickBot="1" x14ac:dyDescent="0.4">
      <c r="A4" s="14" t="s">
        <v>6</v>
      </c>
      <c r="B4" s="15" t="s">
        <v>7</v>
      </c>
      <c r="C4" s="16" t="s">
        <v>8</v>
      </c>
      <c r="D4" s="16" t="s">
        <v>7</v>
      </c>
      <c r="E4" s="17" t="s">
        <v>8</v>
      </c>
      <c r="F4" s="15" t="s">
        <v>7</v>
      </c>
      <c r="G4" s="16" t="s">
        <v>8</v>
      </c>
      <c r="H4" s="16" t="s">
        <v>7</v>
      </c>
      <c r="I4" s="17" t="s">
        <v>8</v>
      </c>
      <c r="J4" s="18" t="s">
        <v>18</v>
      </c>
      <c r="K4" s="19" t="s">
        <v>18</v>
      </c>
      <c r="L4" s="19" t="s">
        <v>18</v>
      </c>
      <c r="M4" s="20" t="s">
        <v>18</v>
      </c>
      <c r="N4" s="15"/>
      <c r="O4" s="16"/>
      <c r="P4" s="17"/>
      <c r="Q4" s="21"/>
      <c r="R4" s="15"/>
      <c r="S4" s="16"/>
      <c r="T4" s="35"/>
      <c r="U4" s="16"/>
      <c r="V4" s="19" t="s">
        <v>18</v>
      </c>
      <c r="W4" s="19" t="s">
        <v>18</v>
      </c>
      <c r="X4" s="19" t="s">
        <v>18</v>
      </c>
      <c r="Y4" s="20" t="s">
        <v>18</v>
      </c>
      <c r="Z4" s="15"/>
      <c r="AA4" s="16"/>
      <c r="AB4" s="16"/>
    </row>
    <row r="5" spans="1:28" ht="15" thickTop="1" x14ac:dyDescent="0.35">
      <c r="A5" s="45" t="s">
        <v>26</v>
      </c>
      <c r="B5">
        <v>1531.3999999999999</v>
      </c>
      <c r="C5">
        <v>1504.4166666666665</v>
      </c>
      <c r="D5">
        <v>1410.5</v>
      </c>
      <c r="E5">
        <v>1630</v>
      </c>
      <c r="F5" s="3">
        <v>1069.5</v>
      </c>
      <c r="G5" s="4">
        <v>1276.5</v>
      </c>
      <c r="H5" s="4">
        <v>713</v>
      </c>
      <c r="I5" s="2">
        <v>1257.5</v>
      </c>
      <c r="J5" s="5">
        <v>0.98237995733751249</v>
      </c>
      <c r="K5" s="6">
        <v>1.1556185749734136</v>
      </c>
      <c r="L5" s="6">
        <v>1.1935483870967742</v>
      </c>
      <c r="M5" s="7">
        <v>1.7636746143057505</v>
      </c>
      <c r="N5" s="3">
        <f>C5+G5</f>
        <v>2780.9166666666665</v>
      </c>
      <c r="O5" s="4">
        <f>E5+I5</f>
        <v>2887.5</v>
      </c>
      <c r="P5" s="2">
        <f>N5+O5</f>
        <v>5668.4166666666661</v>
      </c>
      <c r="Q5" s="46">
        <v>629</v>
      </c>
      <c r="R5" s="48">
        <v>4.4211711711711708</v>
      </c>
      <c r="S5" s="49">
        <v>4.5906200317965027</v>
      </c>
      <c r="T5" s="47">
        <v>9.0117912029676734</v>
      </c>
      <c r="U5" s="45" t="s">
        <v>26</v>
      </c>
      <c r="V5" s="5">
        <v>0.97840755735492579</v>
      </c>
      <c r="W5" s="6">
        <v>1.1741636141636143</v>
      </c>
      <c r="X5" s="6">
        <v>1.2574074074074075</v>
      </c>
      <c r="Y5" s="7">
        <v>1.5264492753623189</v>
      </c>
      <c r="Z5" s="48">
        <v>4.8017742873763822</v>
      </c>
      <c r="AA5" s="49">
        <v>4.6352239674229203</v>
      </c>
      <c r="AB5" s="47">
        <v>9.4369982547993025</v>
      </c>
    </row>
    <row r="6" spans="1:28" x14ac:dyDescent="0.35">
      <c r="A6" s="2" t="s">
        <v>22</v>
      </c>
      <c r="B6">
        <v>1999.5</v>
      </c>
      <c r="C6">
        <v>1781.95</v>
      </c>
      <c r="D6">
        <v>1767</v>
      </c>
      <c r="E6">
        <v>1785.9333333333332</v>
      </c>
      <c r="F6" s="3">
        <v>1426</v>
      </c>
      <c r="G6" s="4">
        <v>1320</v>
      </c>
      <c r="H6" s="4">
        <v>1069.5</v>
      </c>
      <c r="I6" s="2">
        <v>1353</v>
      </c>
      <c r="J6" s="5">
        <v>0.89119779944986244</v>
      </c>
      <c r="K6" s="6">
        <v>1.0107149594416147</v>
      </c>
      <c r="L6" s="6">
        <v>0.92566619915848525</v>
      </c>
      <c r="M6" s="7">
        <v>1.2650771388499298</v>
      </c>
      <c r="N6" s="3">
        <f>C6+G6</f>
        <v>3101.95</v>
      </c>
      <c r="O6" s="4">
        <f>E6+I6</f>
        <v>3138.9333333333334</v>
      </c>
      <c r="P6" s="2">
        <f>N6+O6</f>
        <v>6240.8833333333332</v>
      </c>
      <c r="Q6" s="37">
        <v>929</v>
      </c>
      <c r="R6" s="38">
        <v>3.3390204520990312</v>
      </c>
      <c r="S6" s="39">
        <v>3.3788302834589166</v>
      </c>
      <c r="T6" s="40">
        <v>6.7178507355579473</v>
      </c>
      <c r="U6" s="1" t="s">
        <v>22</v>
      </c>
      <c r="V6" s="5">
        <v>0.91452196382428952</v>
      </c>
      <c r="W6" s="6">
        <v>1.083879142300195</v>
      </c>
      <c r="X6" s="6">
        <v>0.96449275362318843</v>
      </c>
      <c r="Y6" s="7">
        <v>1.2966183574879226</v>
      </c>
      <c r="Z6" s="38">
        <v>3.4682326621923942</v>
      </c>
      <c r="AA6" s="39">
        <v>3.5743102162565252</v>
      </c>
      <c r="AB6" s="40">
        <v>7.042542878448919</v>
      </c>
    </row>
    <row r="7" spans="1:28" x14ac:dyDescent="0.35">
      <c r="A7" s="2" t="s">
        <v>30</v>
      </c>
      <c r="B7">
        <v>1891</v>
      </c>
      <c r="C7">
        <v>1789.4833333333333</v>
      </c>
      <c r="D7">
        <v>1767</v>
      </c>
      <c r="E7">
        <v>1555</v>
      </c>
      <c r="F7" s="3">
        <v>1426</v>
      </c>
      <c r="G7" s="4">
        <v>1307.25</v>
      </c>
      <c r="H7" s="4">
        <v>1069.5</v>
      </c>
      <c r="I7" s="2">
        <v>1266</v>
      </c>
      <c r="J7" s="5">
        <v>0.94631588224925089</v>
      </c>
      <c r="K7" s="6">
        <v>0.88002263723825691</v>
      </c>
      <c r="L7" s="6">
        <v>0.91672510518934081</v>
      </c>
      <c r="M7" s="7">
        <v>1.1837307152875176</v>
      </c>
      <c r="N7" s="3">
        <f t="shared" ref="N7:N16" si="0">C7+G7</f>
        <v>3096.7333333333336</v>
      </c>
      <c r="O7" s="4">
        <f>E7+I7</f>
        <v>2821</v>
      </c>
      <c r="P7" s="2">
        <f t="shared" ref="P7:P21" si="1">N7+O7</f>
        <v>5917.7333333333336</v>
      </c>
      <c r="Q7" s="37">
        <v>828</v>
      </c>
      <c r="R7" s="38">
        <v>3.7400161030595815</v>
      </c>
      <c r="S7" s="39">
        <v>3.4070048309178742</v>
      </c>
      <c r="T7" s="40">
        <v>7.1470209339774557</v>
      </c>
      <c r="U7" s="2" t="s">
        <v>30</v>
      </c>
      <c r="V7" s="5">
        <v>0.93223132969034606</v>
      </c>
      <c r="W7" s="6">
        <v>0.8941520467836257</v>
      </c>
      <c r="X7" s="6">
        <v>0.94057971014492758</v>
      </c>
      <c r="Y7" s="7">
        <v>1.085024154589372</v>
      </c>
      <c r="Z7" s="38">
        <v>3.921649260226284</v>
      </c>
      <c r="AA7" s="39">
        <v>3.462140992167102</v>
      </c>
      <c r="AB7" s="40">
        <v>7.3837902523933856</v>
      </c>
    </row>
    <row r="8" spans="1:28" x14ac:dyDescent="0.35">
      <c r="A8" s="2" t="s">
        <v>9</v>
      </c>
      <c r="B8">
        <v>1891</v>
      </c>
      <c r="C8">
        <v>1535.5</v>
      </c>
      <c r="D8">
        <v>1767</v>
      </c>
      <c r="E8">
        <v>1447.4166666666665</v>
      </c>
      <c r="F8" s="3">
        <v>1364</v>
      </c>
      <c r="G8" s="4">
        <v>1458</v>
      </c>
      <c r="H8" s="4">
        <v>1069.5</v>
      </c>
      <c r="I8" s="2">
        <v>1089.25</v>
      </c>
      <c r="J8" s="5">
        <v>0.81200423056583815</v>
      </c>
      <c r="K8" s="6">
        <v>0.81913789850971508</v>
      </c>
      <c r="L8" s="6">
        <v>1.0689149560117301</v>
      </c>
      <c r="M8" s="7">
        <v>1.0184665731650304</v>
      </c>
      <c r="N8" s="3">
        <f>C8+G8</f>
        <v>2993.5</v>
      </c>
      <c r="O8" s="4">
        <f t="shared" ref="O8:O12" si="2">E8+I8</f>
        <v>2536.6666666666665</v>
      </c>
      <c r="P8" s="2">
        <f>N8+O8</f>
        <v>5530.1666666666661</v>
      </c>
      <c r="Q8" s="37">
        <v>594</v>
      </c>
      <c r="R8" s="38">
        <v>5.0395622895622898</v>
      </c>
      <c r="S8" s="39">
        <v>4.2704826038159371</v>
      </c>
      <c r="T8" s="40">
        <v>9.310044893378226</v>
      </c>
      <c r="U8" s="2" t="s">
        <v>9</v>
      </c>
      <c r="V8" s="5">
        <v>0.92863247863247866</v>
      </c>
      <c r="W8" s="6">
        <v>1.0761529271206691</v>
      </c>
      <c r="X8" s="6">
        <v>0.96878787878787875</v>
      </c>
      <c r="Y8" s="7">
        <v>1</v>
      </c>
      <c r="Z8" s="38">
        <v>5.7442170818505334</v>
      </c>
      <c r="AA8" s="39">
        <v>4.4327995255041523</v>
      </c>
      <c r="AB8" s="40">
        <v>10.177016607354686</v>
      </c>
    </row>
    <row r="9" spans="1:28" s="44" customFormat="1" x14ac:dyDescent="0.35">
      <c r="A9" s="41" t="s">
        <v>10</v>
      </c>
      <c r="B9">
        <v>1395</v>
      </c>
      <c r="C9">
        <v>1189.4166666666665</v>
      </c>
      <c r="D9">
        <v>1410.5</v>
      </c>
      <c r="E9">
        <v>1340</v>
      </c>
      <c r="F9" s="3">
        <v>1069.5</v>
      </c>
      <c r="G9" s="4">
        <v>1012.3333333333333</v>
      </c>
      <c r="H9" s="4">
        <v>1069.5</v>
      </c>
      <c r="I9" s="2">
        <v>1199.5</v>
      </c>
      <c r="J9" s="5">
        <v>0.85262843488649931</v>
      </c>
      <c r="K9" s="6">
        <v>0.95001772421127262</v>
      </c>
      <c r="L9" s="6">
        <v>0.94654823126071364</v>
      </c>
      <c r="M9" s="7">
        <v>1.1215521271622253</v>
      </c>
      <c r="N9" s="3">
        <f t="shared" si="0"/>
        <v>2201.75</v>
      </c>
      <c r="O9" s="4">
        <f t="shared" si="2"/>
        <v>2539.5</v>
      </c>
      <c r="P9" s="2">
        <f t="shared" si="1"/>
        <v>4741.25</v>
      </c>
      <c r="Q9" s="37">
        <v>663</v>
      </c>
      <c r="R9" s="38">
        <v>3.3208898944193064</v>
      </c>
      <c r="S9" s="39">
        <v>3.8303167420814481</v>
      </c>
      <c r="T9" s="40">
        <v>7.1512066365007545</v>
      </c>
      <c r="U9" s="2" t="s">
        <v>10</v>
      </c>
      <c r="V9" s="5">
        <v>0.89006172839506181</v>
      </c>
      <c r="W9" s="6">
        <v>0.9957875457875458</v>
      </c>
      <c r="X9" s="6">
        <v>0.95676328502415464</v>
      </c>
      <c r="Y9" s="7">
        <v>1.1690821256038648</v>
      </c>
      <c r="Z9" s="38">
        <v>3.5125534188034191</v>
      </c>
      <c r="AA9" s="39">
        <v>4.1173878205128203</v>
      </c>
      <c r="AB9" s="40">
        <v>7.6299412393162402</v>
      </c>
    </row>
    <row r="10" spans="1:28" x14ac:dyDescent="0.35">
      <c r="A10" s="2" t="s">
        <v>11</v>
      </c>
      <c r="B10">
        <v>2325</v>
      </c>
      <c r="C10">
        <v>2195.5833333333335</v>
      </c>
      <c r="D10">
        <v>465</v>
      </c>
      <c r="E10">
        <v>306.75</v>
      </c>
      <c r="F10">
        <v>1705</v>
      </c>
      <c r="G10">
        <v>1982</v>
      </c>
      <c r="H10">
        <v>0</v>
      </c>
      <c r="I10">
        <v>231</v>
      </c>
      <c r="J10" s="5">
        <v>0.94433691756272409</v>
      </c>
      <c r="K10" s="6">
        <v>0.6596774193548387</v>
      </c>
      <c r="L10" s="6">
        <v>1.1624633431085043</v>
      </c>
      <c r="M10" s="7" t="s">
        <v>25</v>
      </c>
      <c r="N10" s="3" t="s">
        <v>25</v>
      </c>
      <c r="O10" s="4" t="s">
        <v>25</v>
      </c>
      <c r="P10" s="2" t="s">
        <v>25</v>
      </c>
      <c r="Q10" s="37">
        <v>173</v>
      </c>
      <c r="R10" s="38">
        <v>24.147880539499042</v>
      </c>
      <c r="S10" s="39">
        <v>3.1083815028901736</v>
      </c>
      <c r="T10" s="40">
        <v>27.256262042389213</v>
      </c>
      <c r="U10" s="2" t="s">
        <v>11</v>
      </c>
      <c r="V10" s="5">
        <v>0.94733333333333336</v>
      </c>
      <c r="W10" s="6">
        <v>0.62944444444444447</v>
      </c>
      <c r="X10" s="6">
        <v>1.1645454545454546</v>
      </c>
      <c r="Y10" s="7" t="s">
        <v>25</v>
      </c>
      <c r="Z10" s="38">
        <v>25.651898734177216</v>
      </c>
      <c r="AA10" s="39">
        <v>3.5332278481012658</v>
      </c>
      <c r="AB10" s="40">
        <v>29.185126582278482</v>
      </c>
    </row>
    <row r="11" spans="1:28" x14ac:dyDescent="0.35">
      <c r="A11" s="2" t="s">
        <v>24</v>
      </c>
      <c r="B11">
        <v>1999.5</v>
      </c>
      <c r="C11">
        <v>1791.75</v>
      </c>
      <c r="D11">
        <v>1767</v>
      </c>
      <c r="E11">
        <v>1789.6833333333334</v>
      </c>
      <c r="F11" s="3">
        <v>1426</v>
      </c>
      <c r="G11" s="4">
        <v>1268.25</v>
      </c>
      <c r="H11" s="4">
        <v>1069.5</v>
      </c>
      <c r="I11" s="2">
        <v>1387.75</v>
      </c>
      <c r="J11" s="5">
        <v>0.89609902475618908</v>
      </c>
      <c r="K11" s="6">
        <v>1.0128372005282023</v>
      </c>
      <c r="L11" s="6">
        <v>0.88937587657784012</v>
      </c>
      <c r="M11" s="7">
        <v>1.2975689574567555</v>
      </c>
      <c r="N11" s="3">
        <f t="shared" si="0"/>
        <v>3060</v>
      </c>
      <c r="O11" s="4">
        <f t="shared" si="2"/>
        <v>3177.4333333333334</v>
      </c>
      <c r="P11" s="2">
        <f t="shared" si="1"/>
        <v>6237.4333333333334</v>
      </c>
      <c r="Q11" s="37">
        <v>925</v>
      </c>
      <c r="R11" s="38">
        <v>3.3081081081081081</v>
      </c>
      <c r="S11" s="39">
        <v>3.4350630630630632</v>
      </c>
      <c r="T11" s="40">
        <v>6.7431711711711708</v>
      </c>
      <c r="U11" s="2" t="s">
        <v>24</v>
      </c>
      <c r="V11" s="5">
        <v>0.88428079242032731</v>
      </c>
      <c r="W11" s="6">
        <v>1.099561403508772</v>
      </c>
      <c r="X11" s="6">
        <v>0.94945652173913042</v>
      </c>
      <c r="Y11" s="7">
        <v>1.2536070853462158</v>
      </c>
      <c r="Z11" s="38">
        <v>3.3947565543071159</v>
      </c>
      <c r="AA11" s="39">
        <v>3.5704868913857681</v>
      </c>
      <c r="AB11" s="40">
        <v>6.9652434456928836</v>
      </c>
    </row>
    <row r="12" spans="1:28" x14ac:dyDescent="0.35">
      <c r="A12" s="2" t="s">
        <v>27</v>
      </c>
      <c r="B12">
        <v>945.5</v>
      </c>
      <c r="C12">
        <v>896.41666666666652</v>
      </c>
      <c r="D12">
        <v>1054</v>
      </c>
      <c r="E12">
        <v>849.66666666666674</v>
      </c>
      <c r="F12" s="3">
        <v>713</v>
      </c>
      <c r="G12" s="4">
        <v>682.5</v>
      </c>
      <c r="H12" s="4">
        <v>356.5</v>
      </c>
      <c r="I12" s="2">
        <v>506</v>
      </c>
      <c r="J12" s="5">
        <v>0.9480874316939889</v>
      </c>
      <c r="K12" s="6">
        <v>0.80613535736875408</v>
      </c>
      <c r="L12" s="6">
        <v>0.95722300140252459</v>
      </c>
      <c r="M12" s="7">
        <v>1.4193548387096775</v>
      </c>
      <c r="N12" s="3">
        <f t="shared" si="0"/>
        <v>1578.9166666666665</v>
      </c>
      <c r="O12" s="4">
        <f t="shared" si="2"/>
        <v>1355.6666666666667</v>
      </c>
      <c r="P12" s="2">
        <f t="shared" si="1"/>
        <v>2934.583333333333</v>
      </c>
      <c r="Q12" s="37">
        <v>353</v>
      </c>
      <c r="R12" s="38">
        <v>4.4728517469310667</v>
      </c>
      <c r="S12" s="39">
        <v>3.8404154863078377</v>
      </c>
      <c r="T12" s="40">
        <v>8.3132672332389035</v>
      </c>
      <c r="U12" s="2" t="s">
        <v>27</v>
      </c>
      <c r="V12" s="5">
        <v>0.93023679417122063</v>
      </c>
      <c r="W12" s="6">
        <v>0.70882352941176474</v>
      </c>
      <c r="X12" s="6">
        <v>0.95652173913043481</v>
      </c>
      <c r="Y12" s="7">
        <v>0.95652173913043481</v>
      </c>
      <c r="Z12" s="38">
        <v>4.4057337220602539</v>
      </c>
      <c r="AA12" s="39">
        <v>3.0699708454810497</v>
      </c>
      <c r="AB12" s="40">
        <v>7.4757045675413032</v>
      </c>
    </row>
    <row r="13" spans="1:28" x14ac:dyDescent="0.35">
      <c r="A13" s="2" t="s">
        <v>12</v>
      </c>
      <c r="B13">
        <v>1891</v>
      </c>
      <c r="C13">
        <v>1898.8166666666668</v>
      </c>
      <c r="D13">
        <v>1875.5</v>
      </c>
      <c r="E13">
        <v>1553.3333333333333</v>
      </c>
      <c r="F13" s="3">
        <v>1069.5</v>
      </c>
      <c r="G13" s="4">
        <v>1034.75</v>
      </c>
      <c r="H13" s="4">
        <v>1069.5</v>
      </c>
      <c r="I13" s="2">
        <v>868.75</v>
      </c>
      <c r="J13" s="5">
        <v>1.0041336153710561</v>
      </c>
      <c r="K13" s="6">
        <v>0.82822358482182523</v>
      </c>
      <c r="L13" s="6">
        <v>0.9675081813931744</v>
      </c>
      <c r="M13" s="7">
        <v>0.81229546517064044</v>
      </c>
      <c r="N13" s="3">
        <f t="shared" si="0"/>
        <v>2933.5666666666666</v>
      </c>
      <c r="O13" s="4">
        <f>E13+I13</f>
        <v>2422.083333333333</v>
      </c>
      <c r="P13" s="2">
        <f t="shared" si="1"/>
        <v>5355.65</v>
      </c>
      <c r="Q13" s="37">
        <v>712</v>
      </c>
      <c r="R13" s="38">
        <v>4.1201779026217231</v>
      </c>
      <c r="S13" s="39">
        <v>3.4018024344569282</v>
      </c>
      <c r="T13" s="40">
        <v>7.5219803370786513</v>
      </c>
      <c r="U13" s="2" t="s">
        <v>12</v>
      </c>
      <c r="V13" s="5">
        <v>1.009335154826958</v>
      </c>
      <c r="W13" s="6">
        <v>0.85491276400367311</v>
      </c>
      <c r="X13" s="6">
        <v>0.96859903381642509</v>
      </c>
      <c r="Y13" s="7">
        <v>0.7645732689210949</v>
      </c>
      <c r="Z13" s="38">
        <v>4.1660575048732937</v>
      </c>
      <c r="AA13" s="39">
        <v>3.4254385964912282</v>
      </c>
      <c r="AB13" s="40">
        <v>7.5914961013645224</v>
      </c>
    </row>
    <row r="14" spans="1:28" x14ac:dyDescent="0.35">
      <c r="A14" s="2" t="s">
        <v>13</v>
      </c>
      <c r="B14">
        <v>3345</v>
      </c>
      <c r="C14">
        <v>2740</v>
      </c>
      <c r="D14">
        <v>930</v>
      </c>
      <c r="E14">
        <v>835</v>
      </c>
      <c r="F14" s="3">
        <v>2046</v>
      </c>
      <c r="G14" s="4">
        <v>1933.4166666666667</v>
      </c>
      <c r="H14" s="4">
        <v>682</v>
      </c>
      <c r="I14" s="2">
        <v>621</v>
      </c>
      <c r="J14" s="5">
        <v>0.81913303437967111</v>
      </c>
      <c r="K14" s="6">
        <v>0.89784946236559138</v>
      </c>
      <c r="L14" s="6">
        <v>0.9449739328771587</v>
      </c>
      <c r="M14" s="7">
        <v>0.91055718475073311</v>
      </c>
      <c r="N14" s="3">
        <f t="shared" si="0"/>
        <v>4673.416666666667</v>
      </c>
      <c r="O14" s="4">
        <f>E14+I14</f>
        <v>1456</v>
      </c>
      <c r="P14" s="2">
        <f t="shared" si="1"/>
        <v>6129.416666666667</v>
      </c>
      <c r="Q14" s="37">
        <v>588</v>
      </c>
      <c r="R14" s="38">
        <v>7.9479875283446715</v>
      </c>
      <c r="S14" s="39">
        <v>2.4761904761904763</v>
      </c>
      <c r="T14" s="40">
        <v>10.424178004535149</v>
      </c>
      <c r="U14" s="2" t="s">
        <v>13</v>
      </c>
      <c r="V14" s="5">
        <v>0.85228118252781926</v>
      </c>
      <c r="W14" s="6">
        <v>0.89444444444444449</v>
      </c>
      <c r="X14" s="6">
        <v>0.96038720538720534</v>
      </c>
      <c r="Y14" s="7">
        <v>0.94696969696969702</v>
      </c>
      <c r="Z14" s="38">
        <v>8.5986777367773684</v>
      </c>
      <c r="AA14" s="39">
        <v>2.6383763837638377</v>
      </c>
      <c r="AB14" s="40">
        <v>11.237054120541206</v>
      </c>
    </row>
    <row r="15" spans="1:28" s="44" customFormat="1" x14ac:dyDescent="0.35">
      <c r="A15" s="41" t="s">
        <v>14</v>
      </c>
      <c r="B15">
        <v>1891</v>
      </c>
      <c r="C15">
        <v>1803.8666666666666</v>
      </c>
      <c r="D15">
        <v>1379.5</v>
      </c>
      <c r="E15">
        <v>1235.9166666666667</v>
      </c>
      <c r="F15" s="3">
        <v>1069.5</v>
      </c>
      <c r="G15" s="4">
        <v>1066.3333333333333</v>
      </c>
      <c r="H15" s="4">
        <v>713</v>
      </c>
      <c r="I15" s="2">
        <v>826.5</v>
      </c>
      <c r="J15" s="5">
        <v>0.95392208707914683</v>
      </c>
      <c r="K15" s="6">
        <v>0.89591639482904439</v>
      </c>
      <c r="L15" s="6">
        <v>0.99703911485117647</v>
      </c>
      <c r="M15" s="7">
        <v>1.1591865357643758</v>
      </c>
      <c r="N15" s="3">
        <f t="shared" si="0"/>
        <v>2870.2</v>
      </c>
      <c r="O15" s="4">
        <f t="shared" ref="O15:O21" si="3">E15+I15</f>
        <v>2062.416666666667</v>
      </c>
      <c r="P15" s="2">
        <f t="shared" si="1"/>
        <v>4932.6166666666668</v>
      </c>
      <c r="Q15" s="37">
        <v>847</v>
      </c>
      <c r="R15" s="38">
        <v>3.3886658795749702</v>
      </c>
      <c r="S15" s="39">
        <v>2.4349665486029126</v>
      </c>
      <c r="T15" s="40">
        <v>5.8236324281778833</v>
      </c>
      <c r="U15" s="2" t="s">
        <v>14</v>
      </c>
      <c r="V15" s="5">
        <v>0.94730418943533679</v>
      </c>
      <c r="W15" s="6">
        <v>0.83370786516853934</v>
      </c>
      <c r="X15" s="6">
        <v>1.122463768115942</v>
      </c>
      <c r="Y15" s="7">
        <v>1.0148309178743962</v>
      </c>
      <c r="Z15" s="38">
        <v>3.7504101899827287</v>
      </c>
      <c r="AA15" s="39">
        <v>2.3487478411053542</v>
      </c>
      <c r="AB15" s="40">
        <v>6.0991580310880833</v>
      </c>
    </row>
    <row r="16" spans="1:28" x14ac:dyDescent="0.35">
      <c r="A16" s="2" t="s">
        <v>15</v>
      </c>
      <c r="B16">
        <v>1891</v>
      </c>
      <c r="C16">
        <v>1834.7666666666667</v>
      </c>
      <c r="D16">
        <v>1643</v>
      </c>
      <c r="E16">
        <v>1683.0666666666666</v>
      </c>
      <c r="F16" s="42">
        <v>1426</v>
      </c>
      <c r="G16" s="43">
        <v>1364.75</v>
      </c>
      <c r="H16" s="43">
        <v>1069.5</v>
      </c>
      <c r="I16" s="41">
        <v>1232</v>
      </c>
      <c r="J16" s="5">
        <v>0.9702626476291204</v>
      </c>
      <c r="K16" s="6">
        <v>1.0243862852505579</v>
      </c>
      <c r="L16" s="6">
        <v>0.95704768583450206</v>
      </c>
      <c r="M16" s="7">
        <v>1.1519401589527816</v>
      </c>
      <c r="N16" s="3">
        <f t="shared" si="0"/>
        <v>3199.5166666666664</v>
      </c>
      <c r="O16" s="4">
        <f t="shared" si="3"/>
        <v>2915.0666666666666</v>
      </c>
      <c r="P16" s="2">
        <f t="shared" si="1"/>
        <v>6114.583333333333</v>
      </c>
      <c r="Q16" s="37">
        <v>908</v>
      </c>
      <c r="R16" s="38">
        <v>3.5236967694566812</v>
      </c>
      <c r="S16" s="39">
        <v>3.210425844346549</v>
      </c>
      <c r="T16" s="40">
        <v>6.7341226138032306</v>
      </c>
      <c r="U16" s="41" t="s">
        <v>15</v>
      </c>
      <c r="V16" s="5">
        <v>0.99827868852459012</v>
      </c>
      <c r="W16" s="6">
        <v>1.1334905660377359</v>
      </c>
      <c r="X16" s="6">
        <v>0.9485507246376812</v>
      </c>
      <c r="Y16" s="7">
        <v>1.306682769726248</v>
      </c>
      <c r="Z16" s="38">
        <v>3.5838285714285711</v>
      </c>
      <c r="AA16" s="39">
        <v>3.6053333333333337</v>
      </c>
      <c r="AB16" s="40">
        <v>7.1891619047619058</v>
      </c>
    </row>
    <row r="17" spans="1:28" x14ac:dyDescent="0.35">
      <c r="A17" s="2" t="s">
        <v>28</v>
      </c>
      <c r="B17">
        <v>824.6</v>
      </c>
      <c r="C17">
        <v>787.5</v>
      </c>
      <c r="D17">
        <v>821.5</v>
      </c>
      <c r="E17">
        <v>259.5</v>
      </c>
      <c r="F17" s="3">
        <v>713</v>
      </c>
      <c r="G17" s="4">
        <v>660</v>
      </c>
      <c r="H17" s="4">
        <v>356.5</v>
      </c>
      <c r="I17" s="2">
        <v>132</v>
      </c>
      <c r="J17" s="5">
        <v>0.95500848896434631</v>
      </c>
      <c r="K17" s="6">
        <v>0.31588557516737675</v>
      </c>
      <c r="L17" s="6">
        <v>0.92566619915848525</v>
      </c>
      <c r="M17" s="7">
        <v>0.3702664796633941</v>
      </c>
      <c r="N17" s="3">
        <f>C17+G17</f>
        <v>1447.5</v>
      </c>
      <c r="O17" s="4">
        <f t="shared" si="3"/>
        <v>391.5</v>
      </c>
      <c r="P17" s="2">
        <f t="shared" si="1"/>
        <v>1839</v>
      </c>
      <c r="Q17" s="37">
        <v>172</v>
      </c>
      <c r="R17" s="38">
        <v>8.4156976744186043</v>
      </c>
      <c r="S17" s="39">
        <v>2.2761627906976742</v>
      </c>
      <c r="T17" s="40">
        <v>10.69186046511628</v>
      </c>
      <c r="U17" s="2" t="s">
        <v>28</v>
      </c>
      <c r="V17" s="5">
        <v>0.91979949874686717</v>
      </c>
      <c r="W17" s="6">
        <v>0.42672955974842769</v>
      </c>
      <c r="X17" s="6">
        <v>0.92536231884057973</v>
      </c>
      <c r="Y17" s="7">
        <v>0.56956521739130439</v>
      </c>
      <c r="Z17" s="38">
        <v>7.5412087912087911</v>
      </c>
      <c r="AA17" s="39">
        <v>2.9436813186813189</v>
      </c>
      <c r="AB17" s="40">
        <v>10.484890109890109</v>
      </c>
    </row>
    <row r="18" spans="1:28" s="44" customFormat="1" x14ac:dyDescent="0.35">
      <c r="A18" s="2" t="s">
        <v>23</v>
      </c>
      <c r="B18">
        <v>705</v>
      </c>
      <c r="C18">
        <v>696.5</v>
      </c>
      <c r="D18">
        <v>0</v>
      </c>
      <c r="E18">
        <v>0</v>
      </c>
      <c r="F18" s="3">
        <v>713</v>
      </c>
      <c r="G18" s="4">
        <v>702.5</v>
      </c>
      <c r="H18" s="4">
        <v>0</v>
      </c>
      <c r="I18" s="2">
        <v>0</v>
      </c>
      <c r="J18" s="5">
        <v>0.98794326241134756</v>
      </c>
      <c r="K18" s="6" t="s">
        <v>25</v>
      </c>
      <c r="L18" s="6">
        <v>0.98527349228611505</v>
      </c>
      <c r="M18" s="7" t="s">
        <v>25</v>
      </c>
      <c r="N18" s="3">
        <f>C18+G18</f>
        <v>1399</v>
      </c>
      <c r="O18" s="4">
        <f t="shared" si="3"/>
        <v>0</v>
      </c>
      <c r="P18" s="2">
        <f t="shared" si="1"/>
        <v>1399</v>
      </c>
      <c r="Q18" s="37">
        <v>85</v>
      </c>
      <c r="R18" s="38">
        <v>16.458823529411763</v>
      </c>
      <c r="S18" s="39">
        <v>0</v>
      </c>
      <c r="T18" s="40">
        <v>16.458823529411763</v>
      </c>
      <c r="U18" s="2" t="s">
        <v>23</v>
      </c>
      <c r="V18" s="5">
        <v>0.99068434252955928</v>
      </c>
      <c r="W18" s="6" t="s">
        <v>25</v>
      </c>
      <c r="X18" s="6">
        <v>0.99634502923976609</v>
      </c>
      <c r="Y18" s="7" t="s">
        <v>25</v>
      </c>
      <c r="Z18" s="38">
        <v>16.149999999999999</v>
      </c>
      <c r="AA18" s="39">
        <v>0</v>
      </c>
      <c r="AB18" s="40">
        <v>16.149999999999999</v>
      </c>
    </row>
    <row r="19" spans="1:28" x14ac:dyDescent="0.35">
      <c r="A19" s="2" t="s">
        <v>16</v>
      </c>
      <c r="B19">
        <v>1209</v>
      </c>
      <c r="C19">
        <v>1092.5</v>
      </c>
      <c r="D19">
        <v>945.5</v>
      </c>
      <c r="E19">
        <v>1013.25</v>
      </c>
      <c r="F19" s="42">
        <v>713</v>
      </c>
      <c r="G19" s="43">
        <v>682</v>
      </c>
      <c r="H19" s="43">
        <v>713</v>
      </c>
      <c r="I19" s="41">
        <v>682</v>
      </c>
      <c r="J19" s="5">
        <v>0.9036393713813069</v>
      </c>
      <c r="K19" s="6">
        <v>1.0716552088841882</v>
      </c>
      <c r="L19" s="6">
        <v>0.95652173913043481</v>
      </c>
      <c r="M19" s="7">
        <v>0.95652173913043481</v>
      </c>
      <c r="N19" s="3">
        <f>C19+G19</f>
        <v>1774.5</v>
      </c>
      <c r="O19" s="4">
        <f t="shared" si="3"/>
        <v>1695.25</v>
      </c>
      <c r="P19" s="2">
        <f t="shared" si="1"/>
        <v>3469.75</v>
      </c>
      <c r="Q19" s="37">
        <v>586</v>
      </c>
      <c r="R19" s="38">
        <v>3.0281569965870307</v>
      </c>
      <c r="S19" s="39">
        <v>2.8929180887372015</v>
      </c>
      <c r="T19" s="40">
        <v>5.9210750853242322</v>
      </c>
      <c r="U19" s="2" t="s">
        <v>16</v>
      </c>
      <c r="V19" s="5">
        <v>0.90085470085470087</v>
      </c>
      <c r="W19" s="6">
        <v>0.99972677595628412</v>
      </c>
      <c r="X19" s="6">
        <v>0.95797101449275357</v>
      </c>
      <c r="Y19" s="7">
        <v>0.95615942028985512</v>
      </c>
      <c r="Z19" s="38">
        <v>3.2729007633587788</v>
      </c>
      <c r="AA19" s="39">
        <v>3.0047709923664123</v>
      </c>
      <c r="AB19" s="40">
        <v>6.2776717557251906</v>
      </c>
    </row>
    <row r="20" spans="1:28" x14ac:dyDescent="0.35">
      <c r="A20" s="2" t="s">
        <v>29</v>
      </c>
      <c r="B20">
        <v>2356</v>
      </c>
      <c r="C20">
        <v>2546.916666666667</v>
      </c>
      <c r="D20">
        <v>1643</v>
      </c>
      <c r="E20">
        <v>1267</v>
      </c>
      <c r="F20" s="3">
        <v>2139</v>
      </c>
      <c r="G20" s="4">
        <v>2343.75</v>
      </c>
      <c r="H20" s="4">
        <v>1069.5</v>
      </c>
      <c r="I20" s="2">
        <v>1055.5</v>
      </c>
      <c r="J20" s="5">
        <v>1.0810342388228638</v>
      </c>
      <c r="K20" s="6">
        <v>0.7711503347534997</v>
      </c>
      <c r="L20" s="6">
        <v>1.0957223001402525</v>
      </c>
      <c r="M20" s="7">
        <v>0.98690977092099108</v>
      </c>
      <c r="N20" s="3">
        <f>C20+G20</f>
        <v>4890.666666666667</v>
      </c>
      <c r="O20" s="4">
        <f t="shared" si="3"/>
        <v>2322.5</v>
      </c>
      <c r="P20" s="2">
        <f t="shared" si="1"/>
        <v>7213.166666666667</v>
      </c>
      <c r="Q20" s="37">
        <v>788</v>
      </c>
      <c r="R20" s="38">
        <v>6.206429780033841</v>
      </c>
      <c r="S20" s="39">
        <v>2.9473350253807107</v>
      </c>
      <c r="T20" s="40">
        <v>9.1537648054145517</v>
      </c>
      <c r="U20" s="2" t="s">
        <v>29</v>
      </c>
      <c r="V20" s="5">
        <v>1.0908991228070175</v>
      </c>
      <c r="W20" s="6">
        <v>0.83595387840670865</v>
      </c>
      <c r="X20" s="6">
        <v>1.1106280193236715</v>
      </c>
      <c r="Y20" s="7">
        <v>1.0734299516908212</v>
      </c>
      <c r="Z20" s="38">
        <v>6.1205242966751916</v>
      </c>
      <c r="AA20" s="39">
        <v>3.1204177323103157</v>
      </c>
      <c r="AB20" s="40">
        <v>9.2409420289855078</v>
      </c>
    </row>
    <row r="21" spans="1:28" ht="15" thickBot="1" x14ac:dyDescent="0.4">
      <c r="A21" s="2" t="s">
        <v>17</v>
      </c>
      <c r="B21">
        <v>1057</v>
      </c>
      <c r="C21">
        <v>1063.5</v>
      </c>
      <c r="D21">
        <v>352.5</v>
      </c>
      <c r="E21">
        <v>341</v>
      </c>
      <c r="F21" s="3">
        <v>1081</v>
      </c>
      <c r="G21" s="4">
        <v>1061</v>
      </c>
      <c r="H21" s="4">
        <v>368</v>
      </c>
      <c r="I21" s="2">
        <v>368.5</v>
      </c>
      <c r="J21" s="5">
        <v>1.0061494796594135</v>
      </c>
      <c r="K21" s="6">
        <v>0.96737588652482265</v>
      </c>
      <c r="L21" s="6">
        <v>0.98149861239592973</v>
      </c>
      <c r="M21" s="7">
        <v>1.0013586956521738</v>
      </c>
      <c r="N21" s="3">
        <f>C21+G21</f>
        <v>2124.5</v>
      </c>
      <c r="O21" s="4">
        <f t="shared" si="3"/>
        <v>709.5</v>
      </c>
      <c r="P21" s="2">
        <f t="shared" si="1"/>
        <v>2834</v>
      </c>
      <c r="Q21" s="37">
        <v>253</v>
      </c>
      <c r="R21" s="38">
        <v>8.3972332015810274</v>
      </c>
      <c r="S21" s="39">
        <v>2.8043478260869565</v>
      </c>
      <c r="T21" s="40">
        <v>11.201581027667984</v>
      </c>
      <c r="U21" s="2" t="s">
        <v>17</v>
      </c>
      <c r="V21" s="5">
        <v>0.94172403611555733</v>
      </c>
      <c r="W21" s="6">
        <v>1.0586053412462908</v>
      </c>
      <c r="X21" s="6">
        <v>1.0014464802314369</v>
      </c>
      <c r="Y21" s="7">
        <v>1.0344827586206897</v>
      </c>
      <c r="Z21" s="38">
        <v>9.5278294573643425</v>
      </c>
      <c r="AA21" s="39">
        <v>3.2639534883720929</v>
      </c>
      <c r="AB21" s="40">
        <v>12.791782945736434</v>
      </c>
    </row>
    <row r="22" spans="1:28" ht="15" thickTop="1" x14ac:dyDescent="0.35">
      <c r="A22" s="25" t="s">
        <v>2</v>
      </c>
      <c r="B22" s="25">
        <f t="shared" ref="B22:G22" si="4">SUM(B5:B21)</f>
        <v>29147.5</v>
      </c>
      <c r="C22" s="50">
        <f t="shared" si="4"/>
        <v>27148.883333333335</v>
      </c>
      <c r="D22" s="50">
        <f t="shared" si="4"/>
        <v>20998.5</v>
      </c>
      <c r="E22" s="25">
        <f t="shared" si="4"/>
        <v>18892.516666666666</v>
      </c>
      <c r="F22" s="25">
        <f t="shared" si="4"/>
        <v>21169</v>
      </c>
      <c r="G22" s="50">
        <f t="shared" si="4"/>
        <v>21155.333333333332</v>
      </c>
      <c r="H22" s="25">
        <f t="shared" ref="H22:I22" si="5">SUM(H5:H21)</f>
        <v>12458</v>
      </c>
      <c r="I22" s="25">
        <f t="shared" si="5"/>
        <v>14076.25</v>
      </c>
      <c r="J22" s="28">
        <f>C22/B22</f>
        <v>0.9314309403322184</v>
      </c>
      <c r="K22" s="29">
        <f>E22/D22</f>
        <v>0.89970791564476826</v>
      </c>
      <c r="L22" s="29">
        <f>G22/F22</f>
        <v>0.99935440187695834</v>
      </c>
      <c r="M22" s="30">
        <f>I22/H22</f>
        <v>1.1298964520789854</v>
      </c>
      <c r="N22" s="26">
        <f>SUM(N6:N21)</f>
        <v>41345.716666666667</v>
      </c>
      <c r="O22" s="27">
        <f>SUM(O6:O21)</f>
        <v>29543.516666666666</v>
      </c>
      <c r="P22" s="27">
        <f>SUM(P6:P21)</f>
        <v>70889.233333333337</v>
      </c>
      <c r="Q22" s="31">
        <f>SUM(Q5:Q21)</f>
        <v>10033</v>
      </c>
      <c r="R22" s="33">
        <v>4.8</v>
      </c>
      <c r="S22" s="32">
        <v>3.3</v>
      </c>
      <c r="T22" s="36">
        <v>8.1</v>
      </c>
      <c r="U22" s="32"/>
      <c r="V22" s="28">
        <v>0.94312357110604184</v>
      </c>
      <c r="W22" s="29">
        <v>0.94710445622104455</v>
      </c>
      <c r="X22" s="29">
        <v>1.0145778247840649</v>
      </c>
      <c r="Y22" s="30">
        <v>1.1179018781888199</v>
      </c>
      <c r="Z22" s="33">
        <v>5</v>
      </c>
      <c r="AA22" s="32">
        <v>3.4</v>
      </c>
      <c r="AB22" s="36">
        <v>8.5</v>
      </c>
    </row>
    <row r="23" spans="1:28" x14ac:dyDescent="0.35">
      <c r="A23" s="11"/>
      <c r="B23" s="11"/>
      <c r="C23" s="51"/>
      <c r="D23" s="11"/>
      <c r="E23" s="11"/>
      <c r="F23" s="11"/>
      <c r="G23" s="5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53"/>
      <c r="S23" s="53"/>
      <c r="T23" s="53"/>
      <c r="U23" s="53"/>
      <c r="V23" s="52"/>
      <c r="W23" s="52"/>
      <c r="X23" s="52"/>
      <c r="Y23" s="52"/>
      <c r="Z23" s="53"/>
      <c r="AA23" s="53"/>
      <c r="AB23" s="53"/>
    </row>
    <row r="24" spans="1:28" x14ac:dyDescent="0.35">
      <c r="A24" s="13"/>
    </row>
  </sheetData>
  <mergeCells count="15">
    <mergeCell ref="B1:T1"/>
    <mergeCell ref="V2:W2"/>
    <mergeCell ref="X2:Y2"/>
    <mergeCell ref="Z2:AB2"/>
    <mergeCell ref="J2:K2"/>
    <mergeCell ref="L2:M2"/>
    <mergeCell ref="N2:P2"/>
    <mergeCell ref="R2:T2"/>
    <mergeCell ref="U1:AB1"/>
    <mergeCell ref="B3:C3"/>
    <mergeCell ref="D3:E3"/>
    <mergeCell ref="F2:I2"/>
    <mergeCell ref="F3:G3"/>
    <mergeCell ref="H3:I3"/>
    <mergeCell ref="B2:E2"/>
  </mergeCells>
  <conditionalFormatting sqref="J22:M22">
    <cfRule type="cellIs" dxfId="13" priority="126" operator="lessThan">
      <formula>0.9</formula>
    </cfRule>
    <cfRule type="cellIs" dxfId="12" priority="127" operator="greaterThan">
      <formula>1.1</formula>
    </cfRule>
  </conditionalFormatting>
  <conditionalFormatting sqref="J22:M22">
    <cfRule type="cellIs" dxfId="11" priority="129" stopIfTrue="1" operator="greaterThan">
      <formula>1.1</formula>
    </cfRule>
  </conditionalFormatting>
  <conditionalFormatting sqref="V23:Y23 J10:L19 M10:M15">
    <cfRule type="cellIs" dxfId="10" priority="82" operator="greaterThan">
      <formula>1.1</formula>
    </cfRule>
  </conditionalFormatting>
  <conditionalFormatting sqref="J5:L21 M5:M15">
    <cfRule type="cellIs" dxfId="9" priority="36" operator="lessThan">
      <formula>0.9</formula>
    </cfRule>
  </conditionalFormatting>
  <conditionalFormatting sqref="J5:M9 M17:M19 J20:M21">
    <cfRule type="cellIs" dxfId="8" priority="35" operator="greaterThan">
      <formula>1.1</formula>
    </cfRule>
  </conditionalFormatting>
  <conditionalFormatting sqref="M17:M21">
    <cfRule type="cellIs" dxfId="7" priority="34" operator="lessThan">
      <formula>0.9</formula>
    </cfRule>
  </conditionalFormatting>
  <conditionalFormatting sqref="V22:Y22">
    <cfRule type="cellIs" dxfId="6" priority="13" operator="lessThan">
      <formula>0.9</formula>
    </cfRule>
    <cfRule type="cellIs" dxfId="5" priority="14" operator="greaterThan">
      <formula>1.1</formula>
    </cfRule>
  </conditionalFormatting>
  <conditionalFormatting sqref="V22:Y22">
    <cfRule type="cellIs" dxfId="4" priority="15" stopIfTrue="1" operator="greaterThan">
      <formula>1.1</formula>
    </cfRule>
  </conditionalFormatting>
  <conditionalFormatting sqref="V10:X19 Y10:Y15">
    <cfRule type="cellIs" dxfId="3" priority="4" operator="greaterThan">
      <formula>1.1</formula>
    </cfRule>
  </conditionalFormatting>
  <conditionalFormatting sqref="V5:X21 Y5:Y15">
    <cfRule type="cellIs" dxfId="2" priority="3" operator="lessThan">
      <formula>0.9</formula>
    </cfRule>
  </conditionalFormatting>
  <conditionalFormatting sqref="V5:Y9 Y17:Y19 V20:Y21">
    <cfRule type="cellIs" dxfId="1" priority="2" operator="greaterThan">
      <formula>1.1</formula>
    </cfRule>
  </conditionalFormatting>
  <conditionalFormatting sqref="Y17:Y21">
    <cfRule type="cellIs" dxfId="0" priority="1" operator="lessThan">
      <formula>0.9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1AA938FE962A45A3E19DCBCF209F91" ma:contentTypeVersion="13" ma:contentTypeDescription="Create a new document." ma:contentTypeScope="" ma:versionID="2274d9d90e8ba0473b72ab0d495736bd">
  <xsd:schema xmlns:xsd="http://www.w3.org/2001/XMLSchema" xmlns:xs="http://www.w3.org/2001/XMLSchema" xmlns:p="http://schemas.microsoft.com/office/2006/metadata/properties" xmlns:ns1="http://schemas.microsoft.com/sharepoint/v3" xmlns:ns3="32678723-8c06-45e1-8bd0-318b9868a43d" xmlns:ns4="5789755c-de38-4fe3-9623-40afa3bba1e2" targetNamespace="http://schemas.microsoft.com/office/2006/metadata/properties" ma:root="true" ma:fieldsID="f8428b18b1972f9b77187e724b7ab97a" ns1:_="" ns3:_="" ns4:_="">
    <xsd:import namespace="http://schemas.microsoft.com/sharepoint/v3"/>
    <xsd:import namespace="32678723-8c06-45e1-8bd0-318b9868a43d"/>
    <xsd:import namespace="5789755c-de38-4fe3-9623-40afa3bba1e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78723-8c06-45e1-8bd0-318b9868a4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89755c-de38-4fe3-9623-40afa3bba1e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4250439-A2DF-4ABC-A224-0B5B606E87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520E1F-B9C6-4CC9-820E-95FE497BA1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2678723-8c06-45e1-8bd0-318b9868a43d"/>
    <ds:schemaRef ds:uri="5789755c-de38-4fe3-9623-40afa3bba1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2C7E28-C5CD-43A5-A051-84E021C995F7}">
  <ds:schemaRefs>
    <ds:schemaRef ds:uri="http://www.w3.org/XML/1998/namespace"/>
    <ds:schemaRef ds:uri="http://purl.org/dc/terms/"/>
    <ds:schemaRef ds:uri="http://schemas.microsoft.com/office/2006/documentManagement/types"/>
    <ds:schemaRef ds:uri="32678723-8c06-45e1-8bd0-318b9868a43d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  <ds:schemaRef ds:uri="5789755c-de38-4fe3-9623-40afa3bba1e2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Amrooni</dc:creator>
  <cp:lastModifiedBy>McKenzie Brenda [RCD]</cp:lastModifiedBy>
  <dcterms:created xsi:type="dcterms:W3CDTF">2020-10-14T18:38:48Z</dcterms:created>
  <dcterms:modified xsi:type="dcterms:W3CDTF">2025-02-17T08:21:24Z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0x010100831AA938FE962A45A3E19DCBCF209F91</vt:lpwstr>
  </property>
</Properties>
</file>